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TABILIDAD\2025\"/>
    </mc:Choice>
  </mc:AlternateContent>
  <bookViews>
    <workbookView xWindow="0" yWindow="0" windowWidth="28800" windowHeight="12180"/>
  </bookViews>
  <sheets>
    <sheet name="APOYOS PERSONA FISICA" sheetId="1" r:id="rId1"/>
    <sheet name="APOYOS PERSONAS MORALES" sheetId="2" r:id="rId2"/>
  </sheets>
  <definedNames>
    <definedName name="_xlnm._FilterDatabase" localSheetId="0" hidden="1">'APOYOS PERSONA FISICA'!$A$1:$J$2</definedName>
    <definedName name="_xlnm._FilterDatabase" localSheetId="1" hidden="1">'APOYOS PERSONAS MORALES'!$B$1:$F$1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 l="1"/>
  <c r="I8" i="1"/>
  <c r="I7" i="1"/>
  <c r="I6" i="1"/>
  <c r="I5" i="1"/>
  <c r="I4" i="1" l="1"/>
  <c r="I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3" i="1"/>
  <c r="I2" i="1"/>
  <c r="E101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3" i="2" l="1"/>
</calcChain>
</file>

<file path=xl/sharedStrings.xml><?xml version="1.0" encoding="utf-8"?>
<sst xmlns="http://schemas.openxmlformats.org/spreadsheetml/2006/main" count="412" uniqueCount="222">
  <si>
    <t>NÚMERO CONSECUTIVO</t>
  </si>
  <si>
    <t>NOMBRE DEL PROGRAMA</t>
  </si>
  <si>
    <t xml:space="preserve">MUNICIPIO DE RESIDENCIA </t>
  </si>
  <si>
    <t>PRIMER APELLIDO</t>
  </si>
  <si>
    <t xml:space="preserve">SEGUNDO APELLIDO </t>
  </si>
  <si>
    <t>NOMBRE</t>
  </si>
  <si>
    <t xml:space="preserve">IMPORTE MONETARIO DE APOYO </t>
  </si>
  <si>
    <t>EDAD</t>
  </si>
  <si>
    <t>SEXO</t>
  </si>
  <si>
    <t>NUMERO CONSECUTIVO</t>
  </si>
  <si>
    <t xml:space="preserve">CLAVE DE LA ENTIDAD </t>
  </si>
  <si>
    <t xml:space="preserve">CLAVE DEL MUNICIPIO </t>
  </si>
  <si>
    <t xml:space="preserve">RAZON SOCIAL </t>
  </si>
  <si>
    <t>IMPORTE DEL BENEFICIARIO</t>
  </si>
  <si>
    <t xml:space="preserve">UNIVERSIDAD NACIONAL AUTÓNOMA DE MÉXICO </t>
  </si>
  <si>
    <t>COLECCIÓN DE LIBROS EN TORNO AL AUTOGOBIERNO INDIGENA EN MICHOACAN, CLAUSULLA SEGUNDA DEL CONVENIO ICTI/CNV/046/2023</t>
  </si>
  <si>
    <t>M</t>
  </si>
  <si>
    <t>MORELIA</t>
  </si>
  <si>
    <t>054</t>
  </si>
  <si>
    <t>PROYECTO JAGUAR</t>
  </si>
  <si>
    <t>ICTI/CVN/048/2023</t>
  </si>
  <si>
    <t xml:space="preserve">PATRONATO CULTURAL VIZCAYA </t>
  </si>
  <si>
    <t>PROGRAMA FORTALECIMIENTO AL PROGRAMA DELFIN 2024, ICTI/CNV/2025/2024.</t>
  </si>
  <si>
    <t>DESCRIPCION PROGRAMA</t>
  </si>
  <si>
    <t xml:space="preserve">INSTITUTO TECNOLOGICO SUPERIOR DE COALACOMAN MICHOACAN </t>
  </si>
  <si>
    <t xml:space="preserve">CONVENIO ICTI/CNV014/2024 PARA EL FORTALECIMIENTO AL PROGRAMA DELFIN </t>
  </si>
  <si>
    <t xml:space="preserve">UNIVERSIDAD VASCO DE QUIROGA </t>
  </si>
  <si>
    <t>CONVENIO APOYO PARA EL FORTALECIMIENTO AL PROGRAMA DELFIN 2024, ICTI/CNV/024/2024</t>
  </si>
  <si>
    <t xml:space="preserve">INSTITUTO TECNOLOGICO DE LA PIEDAD </t>
  </si>
  <si>
    <t>UNIVERSIDADES Y POLITECNICOS APORTACIONES, COOPERACIONES Y DONACIONES AL PLANTEL, CONVENIO APOYO PARA EL FORTALECIMIENTO DELFIN 2024</t>
  </si>
  <si>
    <t xml:space="preserve">INSTITUTO SUPERIOR DE APATZINGAN </t>
  </si>
  <si>
    <t>CONVENIO APOYO PARA EL FORTALECIMIENTO AL PROGRAMA DELFIN 2024</t>
  </si>
  <si>
    <t xml:space="preserve">INSTITUTO TECNOLOGICO DEL ESTIDIO SUPERIOR DE ZAMORA </t>
  </si>
  <si>
    <t>CONVENIO APOYO PARA EL FORTALECIMIENTO AL PROGRAMA DELFIN 2024, ICTI/CNC/005/2024</t>
  </si>
  <si>
    <t xml:space="preserve">UNIVERSIDAD DE LA CIENEGA DEL ESTADO DE MICHOACAN DE OCAMPO </t>
  </si>
  <si>
    <t>CONVENIO APOYO PARA EL FORTALECIMIENTO AL PROGRAMA DELFIN ICTI/CNV/021/2024</t>
  </si>
  <si>
    <t xml:space="preserve">INSTITUTO TECNOLOGICO DEL VALLE DE MORELIA </t>
  </si>
  <si>
    <t>CONVENIO APOYO PARA EL FORTALECIMIENTO PROGRAMA DELFIN 2024 ICTI/CNV/011/2024</t>
  </si>
  <si>
    <t>CONVENIO APOYO PARA EL FORTALECIMIENTO AL PROGRAMA DELFIN 2024, ICTI/CNV/019/2024</t>
  </si>
  <si>
    <t>INSTITUTO TECNOLOGICO SUPERIOR DE URUAPAN</t>
  </si>
  <si>
    <t xml:space="preserve">INSTITUTO TECNOLOGICO SUPERIOR PUREPECHA </t>
  </si>
  <si>
    <t xml:space="preserve">CONVENIO APOYO PARA EL FORTALECIMIENTO PROGRAMA DELFIN  </t>
  </si>
  <si>
    <t>AYALA</t>
  </si>
  <si>
    <t xml:space="preserve">INSTITUTO TECNOLOGICO SUPERIOR DE PURUANDIRO, MICH </t>
  </si>
  <si>
    <t>CONVENIO APOYO PARA EL FORTALECIMIENTO AL PROGRAMA DELFIN 2024, ICTI/CNV/017/2024</t>
  </si>
  <si>
    <t>APOYO AL FORTALECIMIENTO PROGRAMA DELFIN 2024, ICTI/CNV/010/2024</t>
  </si>
  <si>
    <t>TECNOLOGICO NACIONAL DE ZITACUARO</t>
  </si>
  <si>
    <t>INSTITUTO TECNOLOGICO DE JIQUILPAN</t>
  </si>
  <si>
    <t>APOYO PARA EL FORTALECIMIENTO DEL PROGRAMA DELFIN 2024, ICTI/CNV/006/2024</t>
  </si>
  <si>
    <t xml:space="preserve">INSTITUTO TECNOLOGICO SUPERIROR DE LOS REYES </t>
  </si>
  <si>
    <t>PROGRAMA DELFIN ICTI/CNV/015/2024</t>
  </si>
  <si>
    <t xml:space="preserve">INSTITUTO TECNOLOGICO DE MORELIA </t>
  </si>
  <si>
    <t>PROGRAMA DELFIN ICTI/CNV/009/2004</t>
  </si>
  <si>
    <t xml:space="preserve">INSTITUTO TECNOLOGICO SUPERIOR DE CUIDAD HIDALGO </t>
  </si>
  <si>
    <t>PROGRAMA DELFIN 2024, ICTI/CNV/013/2024</t>
  </si>
  <si>
    <t>RUIZ</t>
  </si>
  <si>
    <t>BAUTISTA</t>
  </si>
  <si>
    <t>NAMBO</t>
  </si>
  <si>
    <t xml:space="preserve">MARIA JESSYCA </t>
  </si>
  <si>
    <t>UNIVERSIDAD MICHOACANA DE SAN NICOLAS DE HIDALGO</t>
  </si>
  <si>
    <t>ICTI/CNV/022/2024, PROGRAMA FORTALECIMIENTO DELFIN</t>
  </si>
  <si>
    <t>ICTI/CNV/033/2024</t>
  </si>
  <si>
    <t>ICTI/CNV/030/2024</t>
  </si>
  <si>
    <t xml:space="preserve">INSTITUTO TECNOLOGICO SUPERIOR DE HUETAMO, MICHOACAN </t>
  </si>
  <si>
    <t>ICTI/CNV/035/2024</t>
  </si>
  <si>
    <t xml:space="preserve">INSTITUTO TECNOLOGICO SUPERIOR DE APATZINGAN </t>
  </si>
  <si>
    <t>ICTI/CNV/032/2024</t>
  </si>
  <si>
    <t xml:space="preserve">INSTITUTO TECNOLOGICO SUPERIOR DE PATZCUARO MICHOACAN </t>
  </si>
  <si>
    <t>ICTI/CNV/034/2024</t>
  </si>
  <si>
    <t>ICTI/CNV/031/2024</t>
  </si>
  <si>
    <t xml:space="preserve">IRERI ADRIANA </t>
  </si>
  <si>
    <t xml:space="preserve">UNIVERSIDAD NACIONAL AUTONOMA DE MEXICO </t>
  </si>
  <si>
    <t>ICTI/CNV/018/2024</t>
  </si>
  <si>
    <t xml:space="preserve">CENTRO DE INNOVACION Y DESARROLLO AGROALIMENTARIO DE MICHOACAN </t>
  </si>
  <si>
    <t>FCCHTI24_3.1-PA-0013</t>
  </si>
  <si>
    <t xml:space="preserve">TECNOLOGICO NACIONAL DE MEXICO </t>
  </si>
  <si>
    <t>FCCHTI24-3.1-P.A-0016</t>
  </si>
  <si>
    <t>FCCHTI24-ME-3.1-PA0012</t>
  </si>
  <si>
    <t xml:space="preserve">UNIVERSIDAD AUTONOMA DE MEXICO </t>
  </si>
  <si>
    <t>ICTI7CNV/018-B/2024</t>
  </si>
  <si>
    <t>APOYO AL DR. ALBERTO ISAAC ZEPEDA JAZO, PICIR030</t>
  </si>
  <si>
    <t>INSTITUTO NACIONAL DE INVESTIGACIONES FORESTALES, AGRICOLAS Y PECUARIAS</t>
  </si>
  <si>
    <t xml:space="preserve">FCCHT24_3.1 </t>
  </si>
  <si>
    <t>PICIR22 076 C</t>
  </si>
  <si>
    <t>ICTI/CNV/039/2024</t>
  </si>
  <si>
    <t>ICTI/CNV/40/2024</t>
  </si>
  <si>
    <t>FCCHI2424_3.1-PA-UNAM</t>
  </si>
  <si>
    <t>FCCHTI21_3.1-PA-UMSNH 3.1</t>
  </si>
  <si>
    <t xml:space="preserve">UNIVERSIDAD INTELECTUAL INDIGENA DE MICHOACAN </t>
  </si>
  <si>
    <t>APOYO PARA EL FORTALECIMIENTO DE CAPACIDADES CIENTIFICAS HUMANISTICAS TECNOLOGICAS Y DE INNOVACION DE MICHOACAN.</t>
  </si>
  <si>
    <t>INSTITURO TECNOLOGICO SUPERIOR DE CUIDAD HIDALGO</t>
  </si>
  <si>
    <t>PICIR22-008-C/ICTI/044/2024</t>
  </si>
  <si>
    <t>UNIVERSIDAD TECNOLOGICA DE MORELIA</t>
  </si>
  <si>
    <t>PICIR22-057C</t>
  </si>
  <si>
    <t>PICIR22-047-C ICTI/CNV/065/2024</t>
  </si>
  <si>
    <t>ICTI/CNV/070/2024</t>
  </si>
  <si>
    <t>ICTI/CNV/072/2024</t>
  </si>
  <si>
    <t>PICIR ICTI/CNV/064/2024</t>
  </si>
  <si>
    <t>PICIR ICTI/CNV/054/2024</t>
  </si>
  <si>
    <t>PICIR ICTI/CNV/056/2024</t>
  </si>
  <si>
    <t>PICIR ICTI/CNV/055/2024</t>
  </si>
  <si>
    <t xml:space="preserve">INSTITUTO SUPERIOR DE TACAMBARO MICHOACAN </t>
  </si>
  <si>
    <t>PICIR22-085C ICTI/CNV/045</t>
  </si>
  <si>
    <t>PICIR22-064-C ICTI/CNV/068/2024</t>
  </si>
  <si>
    <t>PICIR22-042-C ICTI/CNV/062/2024</t>
  </si>
  <si>
    <t>ICTI/CNV/048/2024</t>
  </si>
  <si>
    <t>ICTI/CNV/075/2024</t>
  </si>
  <si>
    <t>ICTI/CNV/066/2024</t>
  </si>
  <si>
    <t>ICTI/CNV/049/2024</t>
  </si>
  <si>
    <t>ICTI/CNV/067/2024 PICIR</t>
  </si>
  <si>
    <t>PICIR ICTI/CNV/067/2024</t>
  </si>
  <si>
    <t>PICIR ICTI/CNV/058/2024</t>
  </si>
  <si>
    <t>PICIR ICTI/CNV/071/2024</t>
  </si>
  <si>
    <t>PICIR ICTI/CNV/069/2024</t>
  </si>
  <si>
    <t>PICIR ICTI/CNV/063/2024</t>
  </si>
  <si>
    <t>PICIR ICTI/CNV/057/2024</t>
  </si>
  <si>
    <t>PICIR ICTI/CNV/059/2024</t>
  </si>
  <si>
    <t>PICIR ICTI/CNV/074/2024</t>
  </si>
  <si>
    <t>PICIR ICTI/CNV/077/2024</t>
  </si>
  <si>
    <t>PICIR ICTI/CNV/050/2024</t>
  </si>
  <si>
    <t>PICIR ICTI/CNV/061/2024</t>
  </si>
  <si>
    <t>PICIR ICTI/CNV/053/2024</t>
  </si>
  <si>
    <t>PICIR ICTI/CNV/052/2024</t>
  </si>
  <si>
    <t>PICIR ICTI/CNV/060/2024</t>
  </si>
  <si>
    <t>PICIR ICTI/CNV/078/2024</t>
  </si>
  <si>
    <t>PICIR22 ICTI/CNV/051/2024</t>
  </si>
  <si>
    <t>PICIR22 ICTI/CNV/073/2024</t>
  </si>
  <si>
    <t>ESTATAL</t>
  </si>
  <si>
    <t>MULTISERVICIOS DE MORELIA</t>
  </si>
  <si>
    <t xml:space="preserve">APATZINGAN FILM FESTIVAL INTERNACIONAL </t>
  </si>
  <si>
    <t xml:space="preserve">SOCIEDAD LATINOAMERICANA DE CIENCIA Y TECNOLOGIA APLICADA </t>
  </si>
  <si>
    <t xml:space="preserve">INFOMATRIX MICHOACÁN </t>
  </si>
  <si>
    <t>ICTI/CNV/026/2024</t>
  </si>
  <si>
    <t>COMPARTE TUS IDEAS 2024</t>
  </si>
  <si>
    <t>ACOSTA</t>
  </si>
  <si>
    <t>LABORATORIO DE EMPRENDIMIENTO PARA EL DESARROLLO EMPRESARIAL SC</t>
  </si>
  <si>
    <t>PAPPIEM2024 005</t>
  </si>
  <si>
    <t>BREAKTHROUGH IP INTELLIGENCE AC</t>
  </si>
  <si>
    <t>PAPPIEM2024 002</t>
  </si>
  <si>
    <t>PAPPIEM2024 012</t>
  </si>
  <si>
    <t>PAPPIEM2024 013</t>
  </si>
  <si>
    <t>PAPPIEM2024 009</t>
  </si>
  <si>
    <t>PAPPIEM2024 018</t>
  </si>
  <si>
    <t>PAPPIEM2024 006</t>
  </si>
  <si>
    <t>PAPPIEM2024 014</t>
  </si>
  <si>
    <t>PAPPIEM2024 019</t>
  </si>
  <si>
    <t>PAPPIEM2024 004</t>
  </si>
  <si>
    <t>PAPPIEM2024 016</t>
  </si>
  <si>
    <t>PAPPIEM2024 015</t>
  </si>
  <si>
    <t>PAPPIEM2024 007</t>
  </si>
  <si>
    <t>PAPPIEM2024 022</t>
  </si>
  <si>
    <t>PAPPIEM2024 008</t>
  </si>
  <si>
    <t>PAPPIEM2024 021</t>
  </si>
  <si>
    <t>PAPPIEM2024 010</t>
  </si>
  <si>
    <t>PAPPIEM2024 011</t>
  </si>
  <si>
    <t>UNIVERSIDAD DE LA CIENEGA DEL ESTADO DE MICHOACAN DE OCAMPO</t>
  </si>
  <si>
    <t>CONVENIO DE ASIGNACION DE RECURSOS ICTI/CNV/039/2024</t>
  </si>
  <si>
    <t>INSTITUTO TECNOLOGICO SUPERIOR DE TACAMBARO</t>
  </si>
  <si>
    <t>ACERCANDO LA CIENCIS Y LA TECNOLOGIA A LOS MICHOACANOS-ICTI/CNV/036/2024</t>
  </si>
  <si>
    <t>INSTITUTO SUPERIOR DE COALCOMAN</t>
  </si>
  <si>
    <t>ACERCANDO LA CIENCIS Y LA TECNOLOGIA A LOS MICHOACANOS-ICTI/CNV/037/2024</t>
  </si>
  <si>
    <t>UNIVERISDAD VIRTUAL DEL ESTADO DE MICHOACAN</t>
  </si>
  <si>
    <t>ICTI/CNV/027/2024</t>
  </si>
  <si>
    <t>015</t>
  </si>
  <si>
    <t>034</t>
  </si>
  <si>
    <t>103</t>
  </si>
  <si>
    <t>006</t>
  </si>
  <si>
    <t>109</t>
  </si>
  <si>
    <t>112</t>
  </si>
  <si>
    <t>075</t>
  </si>
  <si>
    <t>071</t>
  </si>
  <si>
    <t>066</t>
  </si>
  <si>
    <t>082</t>
  </si>
  <si>
    <t>045</t>
  </si>
  <si>
    <t>038</t>
  </si>
  <si>
    <t xml:space="preserve">CLAVE  DEL MUNICIPIO DE RESIDENCIA </t>
  </si>
  <si>
    <t xml:space="preserve">PROGRAMA DEL ICTI </t>
  </si>
  <si>
    <t>FERNANDEZ</t>
  </si>
  <si>
    <t>MORELIA JAQUELINE</t>
  </si>
  <si>
    <t>FONDO</t>
  </si>
  <si>
    <t xml:space="preserve">MORELIA </t>
  </si>
  <si>
    <t>RAMIREZ</t>
  </si>
  <si>
    <t xml:space="preserve">TINOCO </t>
  </si>
  <si>
    <t>ANA IRMA</t>
  </si>
  <si>
    <t>IEM</t>
  </si>
  <si>
    <t xml:space="preserve">PONCE DE LEON </t>
  </si>
  <si>
    <t>DIAZ</t>
  </si>
  <si>
    <t xml:space="preserve">ATENAS ITZEL </t>
  </si>
  <si>
    <t>MORA</t>
  </si>
  <si>
    <t>GARCIA</t>
  </si>
  <si>
    <t xml:space="preserve">HILDA GABRIELA </t>
  </si>
  <si>
    <t>LUNA</t>
  </si>
  <si>
    <t>NEGRETE</t>
  </si>
  <si>
    <t xml:space="preserve">LEONARDO DANIEL </t>
  </si>
  <si>
    <t>H</t>
  </si>
  <si>
    <t xml:space="preserve">BRIBIESCA </t>
  </si>
  <si>
    <t>PEREZ</t>
  </si>
  <si>
    <t>JOSE ALBERTO</t>
  </si>
  <si>
    <t>MARAVATIO</t>
  </si>
  <si>
    <t>ROJAS</t>
  </si>
  <si>
    <t>ALEJANDRA YUNUEN</t>
  </si>
  <si>
    <t xml:space="preserve">ZAVALA </t>
  </si>
  <si>
    <t xml:space="preserve">HERNANDEZ </t>
  </si>
  <si>
    <t xml:space="preserve">ERICKA JOHANA </t>
  </si>
  <si>
    <t xml:space="preserve">TAPIA </t>
  </si>
  <si>
    <t>ORTEGA</t>
  </si>
  <si>
    <t xml:space="preserve">JOSE DANIEL </t>
  </si>
  <si>
    <t>HERREJON</t>
  </si>
  <si>
    <t xml:space="preserve">LENIN ALEJANDRO </t>
  </si>
  <si>
    <t>LOPEZ</t>
  </si>
  <si>
    <t xml:space="preserve">JAVIER ALEJANDRO </t>
  </si>
  <si>
    <t>APOYO PARA CUBRIR GASTOS DE HOSPEDAJE MADRID, ESPAÑA</t>
  </si>
  <si>
    <t>VALLADARES</t>
  </si>
  <si>
    <t>MARTINEZ</t>
  </si>
  <si>
    <t>RICARDO IRVING</t>
  </si>
  <si>
    <t xml:space="preserve">SOSA </t>
  </si>
  <si>
    <t xml:space="preserve">MENDOZA </t>
  </si>
  <si>
    <t xml:space="preserve">ALEJANDRA   </t>
  </si>
  <si>
    <t>APOYO PARA CUBRIR GASTOS DE HOSPEDAJE FESTIVAL INTERNACIONAL MUJERES EN LA MÚSICA MARZO 2025</t>
  </si>
  <si>
    <t>VARGAS</t>
  </si>
  <si>
    <t>MEDINA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</si>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</sst>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1" fillId="0" borderId="1" xfId="1" applyFont="1" applyBorder="1" applyAlignment="1">
      <alignment horizontal="center" vertical="center" wrapText="1"/>
    </xf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1" fillId="0" borderId="0" xfId="1" applyFo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49" fontId="0" fillId="0" borderId="0" xfId="0" applyNumberFormat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E26" sqref="E26"/>
    </sheetView>
  </sheetViews>
  <sheetFormatPr baseColWidth="10" defaultRowHeight="15" x14ac:dyDescent="0.25"/>
  <cols>
    <col min="1" max="1" width="14.140625" style="12" customWidth="1"/>
    <col min="2" max="2" width="54.42578125" customWidth="1"/>
    <col min="3" max="3" width="26.5703125" customWidth="1"/>
    <col min="4" max="4" width="15.42578125" style="23" customWidth="1"/>
    <col min="5" max="5" width="22.42578125" customWidth="1"/>
    <col min="6" max="6" width="20.85546875" customWidth="1"/>
    <col min="7" max="7" width="26.5703125" customWidth="1"/>
    <col min="8" max="8" width="16.85546875" style="5" customWidth="1"/>
  </cols>
  <sheetData>
    <row r="1" spans="1:11" s="2" customFormat="1" ht="45" x14ac:dyDescent="0.25">
      <c r="A1" s="1" t="s">
        <v>0</v>
      </c>
      <c r="B1" s="1" t="s">
        <v>1</v>
      </c>
      <c r="C1" s="1" t="s">
        <v>2</v>
      </c>
      <c r="D1" s="22" t="s">
        <v>175</v>
      </c>
      <c r="E1" s="1" t="s">
        <v>3</v>
      </c>
      <c r="F1" s="1" t="s">
        <v>4</v>
      </c>
      <c r="G1" s="1" t="s">
        <v>5</v>
      </c>
      <c r="H1" s="4" t="s">
        <v>6</v>
      </c>
      <c r="I1" s="1" t="s">
        <v>7</v>
      </c>
      <c r="J1" s="1" t="s">
        <v>8</v>
      </c>
      <c r="K1" s="1" t="s">
        <v>179</v>
      </c>
    </row>
    <row r="2" spans="1:11" x14ac:dyDescent="0.25">
      <c r="A2" s="11">
        <v>1</v>
      </c>
      <c r="B2" s="6" t="s">
        <v>176</v>
      </c>
      <c r="C2" s="6" t="s">
        <v>17</v>
      </c>
      <c r="D2" s="20" t="s">
        <v>18</v>
      </c>
      <c r="E2" s="6" t="s">
        <v>56</v>
      </c>
      <c r="F2" s="6" t="s">
        <v>57</v>
      </c>
      <c r="G2" s="6" t="s">
        <v>58</v>
      </c>
      <c r="H2" s="7">
        <v>4500</v>
      </c>
      <c r="I2" s="6">
        <f>2025-1998</f>
        <v>27</v>
      </c>
      <c r="J2" s="6" t="s">
        <v>16</v>
      </c>
      <c r="K2" s="13" t="s">
        <v>127</v>
      </c>
    </row>
    <row r="3" spans="1:11" x14ac:dyDescent="0.25">
      <c r="A3" s="11">
        <f>ROW(A2)</f>
        <v>2</v>
      </c>
      <c r="B3" s="6" t="s">
        <v>176</v>
      </c>
      <c r="C3" s="6" t="s">
        <v>17</v>
      </c>
      <c r="D3" s="20" t="s">
        <v>18</v>
      </c>
      <c r="E3" s="6" t="s">
        <v>42</v>
      </c>
      <c r="F3" s="6" t="s">
        <v>134</v>
      </c>
      <c r="G3" s="6" t="s">
        <v>70</v>
      </c>
      <c r="H3" s="7">
        <v>4500</v>
      </c>
      <c r="I3" s="6">
        <f>2025-1994</f>
        <v>31</v>
      </c>
      <c r="J3" s="6" t="s">
        <v>16</v>
      </c>
      <c r="K3" s="6" t="s">
        <v>127</v>
      </c>
    </row>
    <row r="4" spans="1:11" x14ac:dyDescent="0.25">
      <c r="A4" s="11">
        <f t="shared" ref="A4:A20" si="0">ROW(A3)</f>
        <v>3</v>
      </c>
      <c r="B4" s="6" t="s">
        <v>176</v>
      </c>
      <c r="C4" s="6" t="s">
        <v>17</v>
      </c>
      <c r="D4" s="20" t="s">
        <v>18</v>
      </c>
      <c r="E4" s="6" t="s">
        <v>55</v>
      </c>
      <c r="F4" s="6" t="s">
        <v>177</v>
      </c>
      <c r="G4" s="6" t="s">
        <v>178</v>
      </c>
      <c r="H4" s="7">
        <v>4500</v>
      </c>
      <c r="I4" s="6">
        <f>2025-1995</f>
        <v>30</v>
      </c>
      <c r="J4" s="6" t="s">
        <v>16</v>
      </c>
      <c r="K4" s="6" t="s">
        <v>127</v>
      </c>
    </row>
    <row r="5" spans="1:11" x14ac:dyDescent="0.25">
      <c r="A5" s="11">
        <f t="shared" si="0"/>
        <v>4</v>
      </c>
      <c r="B5" s="6" t="s">
        <v>176</v>
      </c>
      <c r="C5" s="6" t="s">
        <v>180</v>
      </c>
      <c r="D5" s="20" t="s">
        <v>18</v>
      </c>
      <c r="E5" s="6" t="s">
        <v>181</v>
      </c>
      <c r="F5" s="6" t="s">
        <v>182</v>
      </c>
      <c r="G5" s="6" t="s">
        <v>183</v>
      </c>
      <c r="H5" s="7">
        <v>1800</v>
      </c>
      <c r="I5" s="6">
        <f>2025-1990</f>
        <v>35</v>
      </c>
      <c r="J5" s="6" t="s">
        <v>16</v>
      </c>
      <c r="K5" s="6" t="s">
        <v>184</v>
      </c>
    </row>
    <row r="6" spans="1:11" x14ac:dyDescent="0.25">
      <c r="A6" s="11">
        <f t="shared" si="0"/>
        <v>5</v>
      </c>
      <c r="B6" s="6" t="s">
        <v>176</v>
      </c>
      <c r="C6" s="6" t="s">
        <v>180</v>
      </c>
      <c r="D6" s="20" t="s">
        <v>18</v>
      </c>
      <c r="E6" s="6" t="s">
        <v>185</v>
      </c>
      <c r="F6" s="6" t="s">
        <v>186</v>
      </c>
      <c r="G6" s="6" t="s">
        <v>187</v>
      </c>
      <c r="H6" s="7">
        <v>10000</v>
      </c>
      <c r="I6" s="6">
        <f>2025-1995</f>
        <v>30</v>
      </c>
      <c r="J6" s="6" t="s">
        <v>16</v>
      </c>
      <c r="K6" s="6" t="s">
        <v>184</v>
      </c>
    </row>
    <row r="7" spans="1:11" x14ac:dyDescent="0.25">
      <c r="A7" s="11">
        <f t="shared" si="0"/>
        <v>6</v>
      </c>
      <c r="B7" s="6" t="s">
        <v>176</v>
      </c>
      <c r="C7" s="6" t="s">
        <v>17</v>
      </c>
      <c r="D7" s="20" t="s">
        <v>18</v>
      </c>
      <c r="E7" s="6" t="s">
        <v>188</v>
      </c>
      <c r="F7" s="6" t="s">
        <v>189</v>
      </c>
      <c r="G7" s="6" t="s">
        <v>190</v>
      </c>
      <c r="H7" s="7">
        <v>10000</v>
      </c>
      <c r="I7" s="6">
        <f>2025-1970</f>
        <v>55</v>
      </c>
      <c r="J7" s="6" t="s">
        <v>16</v>
      </c>
      <c r="K7" s="6" t="s">
        <v>184</v>
      </c>
    </row>
    <row r="8" spans="1:11" x14ac:dyDescent="0.25">
      <c r="A8" s="11">
        <f t="shared" si="0"/>
        <v>7</v>
      </c>
      <c r="B8" s="6" t="s">
        <v>176</v>
      </c>
      <c r="C8" s="6" t="s">
        <v>17</v>
      </c>
      <c r="D8" s="20" t="s">
        <v>18</v>
      </c>
      <c r="E8" s="6" t="s">
        <v>191</v>
      </c>
      <c r="F8" s="6" t="s">
        <v>192</v>
      </c>
      <c r="G8" s="6" t="s">
        <v>193</v>
      </c>
      <c r="H8" s="7">
        <v>10000</v>
      </c>
      <c r="I8" s="6">
        <f>2025-2003</f>
        <v>22</v>
      </c>
      <c r="J8" s="6" t="s">
        <v>194</v>
      </c>
      <c r="K8" s="6" t="s">
        <v>184</v>
      </c>
    </row>
    <row r="9" spans="1:11" x14ac:dyDescent="0.25">
      <c r="A9" s="11">
        <f t="shared" si="0"/>
        <v>8</v>
      </c>
      <c r="B9" s="6" t="s">
        <v>176</v>
      </c>
      <c r="C9" s="6" t="s">
        <v>17</v>
      </c>
      <c r="D9" s="20" t="s">
        <v>18</v>
      </c>
      <c r="E9" s="6" t="s">
        <v>195</v>
      </c>
      <c r="F9" s="6" t="s">
        <v>196</v>
      </c>
      <c r="G9" s="6" t="s">
        <v>197</v>
      </c>
      <c r="H9" s="7">
        <v>10000</v>
      </c>
      <c r="I9" s="6">
        <f>2025-1995</f>
        <v>30</v>
      </c>
      <c r="J9" s="6" t="s">
        <v>194</v>
      </c>
      <c r="K9" s="6" t="s">
        <v>184</v>
      </c>
    </row>
    <row r="10" spans="1:11" x14ac:dyDescent="0.25">
      <c r="A10" s="11">
        <f t="shared" si="0"/>
        <v>9</v>
      </c>
      <c r="B10" s="6" t="s">
        <v>176</v>
      </c>
      <c r="C10" s="6" t="s">
        <v>198</v>
      </c>
      <c r="D10" s="20"/>
      <c r="E10" s="6" t="s">
        <v>189</v>
      </c>
      <c r="F10" s="6" t="s">
        <v>199</v>
      </c>
      <c r="G10" s="6" t="s">
        <v>200</v>
      </c>
      <c r="H10" s="7">
        <v>2000</v>
      </c>
      <c r="I10" s="6">
        <f>2025-2003</f>
        <v>22</v>
      </c>
      <c r="J10" s="6" t="s">
        <v>16</v>
      </c>
      <c r="K10" s="6" t="s">
        <v>127</v>
      </c>
    </row>
    <row r="11" spans="1:11" x14ac:dyDescent="0.25">
      <c r="A11" s="11">
        <f t="shared" si="0"/>
        <v>10</v>
      </c>
      <c r="B11" s="6" t="s">
        <v>176</v>
      </c>
      <c r="C11" s="6" t="s">
        <v>180</v>
      </c>
      <c r="D11" s="20" t="s">
        <v>18</v>
      </c>
      <c r="E11" s="6" t="s">
        <v>201</v>
      </c>
      <c r="F11" s="6" t="s">
        <v>202</v>
      </c>
      <c r="G11" s="6" t="s">
        <v>203</v>
      </c>
      <c r="H11" s="7">
        <v>1500</v>
      </c>
      <c r="I11" s="6">
        <f>2025-2001</f>
        <v>24</v>
      </c>
      <c r="J11" s="6" t="s">
        <v>16</v>
      </c>
      <c r="K11" s="6" t="s">
        <v>127</v>
      </c>
    </row>
    <row r="12" spans="1:11" x14ac:dyDescent="0.25">
      <c r="A12" s="11">
        <f t="shared" si="0"/>
        <v>11</v>
      </c>
      <c r="B12" s="6" t="s">
        <v>176</v>
      </c>
      <c r="C12" s="6" t="s">
        <v>17</v>
      </c>
      <c r="D12" s="20" t="s">
        <v>18</v>
      </c>
      <c r="E12" s="6" t="s">
        <v>204</v>
      </c>
      <c r="F12" s="6" t="s">
        <v>205</v>
      </c>
      <c r="G12" s="6" t="s">
        <v>206</v>
      </c>
      <c r="H12" s="7">
        <v>5000</v>
      </c>
      <c r="I12" s="6">
        <f>2025-2002</f>
        <v>23</v>
      </c>
      <c r="J12" s="6" t="s">
        <v>194</v>
      </c>
      <c r="K12" s="6" t="s">
        <v>127</v>
      </c>
    </row>
    <row r="13" spans="1:11" x14ac:dyDescent="0.25">
      <c r="A13" s="11">
        <f t="shared" si="0"/>
        <v>12</v>
      </c>
      <c r="B13" s="6" t="s">
        <v>176</v>
      </c>
      <c r="C13" s="6" t="s">
        <v>17</v>
      </c>
      <c r="D13" s="20" t="s">
        <v>18</v>
      </c>
      <c r="E13" s="6" t="s">
        <v>207</v>
      </c>
      <c r="F13" s="6" t="s">
        <v>188</v>
      </c>
      <c r="G13" s="6" t="s">
        <v>208</v>
      </c>
      <c r="H13" s="7">
        <v>5000</v>
      </c>
      <c r="I13" s="6">
        <f>2025-1999</f>
        <v>26</v>
      </c>
      <c r="J13" s="6" t="s">
        <v>194</v>
      </c>
      <c r="K13" s="6" t="s">
        <v>127</v>
      </c>
    </row>
    <row r="14" spans="1:11" x14ac:dyDescent="0.25">
      <c r="A14" s="11">
        <f t="shared" si="0"/>
        <v>13</v>
      </c>
      <c r="B14" s="6" t="s">
        <v>176</v>
      </c>
      <c r="C14" s="6" t="s">
        <v>17</v>
      </c>
      <c r="D14" s="20" t="s">
        <v>18</v>
      </c>
      <c r="E14" s="6" t="s">
        <v>181</v>
      </c>
      <c r="F14" s="6" t="s">
        <v>209</v>
      </c>
      <c r="G14" s="6" t="s">
        <v>210</v>
      </c>
      <c r="H14" s="7">
        <v>1500</v>
      </c>
      <c r="I14" s="6">
        <f>2025-1995</f>
        <v>30</v>
      </c>
      <c r="J14" s="6" t="s">
        <v>194</v>
      </c>
      <c r="K14" s="6" t="s">
        <v>127</v>
      </c>
    </row>
    <row r="15" spans="1:11" x14ac:dyDescent="0.25">
      <c r="A15" s="11">
        <f t="shared" si="0"/>
        <v>14</v>
      </c>
      <c r="B15" s="6" t="s">
        <v>211</v>
      </c>
      <c r="C15" s="6" t="s">
        <v>17</v>
      </c>
      <c r="D15" s="20" t="s">
        <v>18</v>
      </c>
      <c r="E15" s="6" t="s">
        <v>212</v>
      </c>
      <c r="F15" s="6" t="s">
        <v>213</v>
      </c>
      <c r="G15" s="6" t="s">
        <v>214</v>
      </c>
      <c r="H15" s="7">
        <v>10000</v>
      </c>
      <c r="I15" s="6">
        <f>2025-1992</f>
        <v>33</v>
      </c>
      <c r="J15" s="6" t="s">
        <v>194</v>
      </c>
      <c r="K15" s="6" t="s">
        <v>127</v>
      </c>
    </row>
    <row r="16" spans="1:11" x14ac:dyDescent="0.25">
      <c r="A16" s="11">
        <f t="shared" si="0"/>
        <v>15</v>
      </c>
      <c r="B16" s="6" t="s">
        <v>176</v>
      </c>
      <c r="C16" s="6" t="s">
        <v>17</v>
      </c>
      <c r="D16" s="20" t="s">
        <v>18</v>
      </c>
      <c r="E16" s="6" t="s">
        <v>215</v>
      </c>
      <c r="F16" s="6" t="s">
        <v>216</v>
      </c>
      <c r="G16" s="6" t="s">
        <v>217</v>
      </c>
      <c r="H16" s="7">
        <v>12795</v>
      </c>
      <c r="I16" s="6">
        <f>2025-1982</f>
        <v>43</v>
      </c>
      <c r="J16" s="6" t="s">
        <v>16</v>
      </c>
      <c r="K16" s="6" t="s">
        <v>127</v>
      </c>
    </row>
    <row r="17" spans="1:11" x14ac:dyDescent="0.25">
      <c r="A17" s="11">
        <f t="shared" si="0"/>
        <v>16</v>
      </c>
      <c r="B17" s="6" t="s">
        <v>218</v>
      </c>
      <c r="C17" s="6" t="s">
        <v>17</v>
      </c>
      <c r="D17" s="20" t="s">
        <v>18</v>
      </c>
      <c r="E17" s="6" t="s">
        <v>219</v>
      </c>
      <c r="F17" s="6" t="s">
        <v>220</v>
      </c>
      <c r="G17" s="6" t="s">
        <v>221</v>
      </c>
      <c r="H17" s="7">
        <v>10577.04</v>
      </c>
      <c r="I17" s="6">
        <f>2025-1979</f>
        <v>46</v>
      </c>
      <c r="J17" s="6" t="s">
        <v>194</v>
      </c>
      <c r="K17" s="6" t="s">
        <v>127</v>
      </c>
    </row>
    <row r="18" spans="1:11" x14ac:dyDescent="0.25">
      <c r="A18" s="11">
        <f t="shared" si="0"/>
        <v>17</v>
      </c>
      <c r="B18" s="6"/>
      <c r="C18" s="6"/>
      <c r="D18" s="20"/>
      <c r="E18" s="6"/>
      <c r="F18" s="6"/>
      <c r="G18" s="6"/>
      <c r="H18" s="7"/>
      <c r="I18" s="6"/>
      <c r="J18" s="6"/>
      <c r="K18" s="6"/>
    </row>
    <row r="19" spans="1:11" x14ac:dyDescent="0.25">
      <c r="A19" s="11">
        <f t="shared" si="0"/>
        <v>18</v>
      </c>
      <c r="B19" s="6"/>
      <c r="C19" s="6"/>
      <c r="D19" s="20"/>
      <c r="E19" s="6"/>
      <c r="F19" s="6"/>
      <c r="G19" s="6"/>
      <c r="H19" s="7"/>
      <c r="I19" s="6"/>
      <c r="J19" s="6"/>
      <c r="K19" s="6"/>
    </row>
    <row r="20" spans="1:11" x14ac:dyDescent="0.25">
      <c r="A20" s="11">
        <f t="shared" si="0"/>
        <v>19</v>
      </c>
      <c r="B20" s="6"/>
      <c r="C20" s="6"/>
      <c r="D20" s="20"/>
      <c r="E20" s="6"/>
      <c r="F20" s="6"/>
      <c r="G20" s="6"/>
      <c r="H20" s="7"/>
      <c r="I20" s="6"/>
      <c r="J20" s="6"/>
      <c r="K20" s="6"/>
    </row>
  </sheetData>
  <autoFilter ref="A1:J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64" workbookViewId="0">
      <selection activeCell="K11" sqref="K11"/>
    </sheetView>
  </sheetViews>
  <sheetFormatPr baseColWidth="10" defaultRowHeight="15" x14ac:dyDescent="0.25"/>
  <cols>
    <col min="1" max="1" width="15.5703125" style="15" customWidth="1"/>
    <col min="2" max="2" width="15.42578125" customWidth="1"/>
    <col min="3" max="3" width="14.7109375" style="21" customWidth="1"/>
    <col min="4" max="4" width="46.140625" customWidth="1"/>
    <col min="5" max="5" width="15.85546875" style="5" customWidth="1"/>
    <col min="6" max="6" width="58.85546875" customWidth="1"/>
  </cols>
  <sheetData>
    <row r="1" spans="1:6" s="3" customFormat="1" ht="30" x14ac:dyDescent="0.25">
      <c r="A1" s="10" t="s">
        <v>9</v>
      </c>
      <c r="B1" s="1" t="s">
        <v>10</v>
      </c>
      <c r="C1" s="19" t="s">
        <v>11</v>
      </c>
      <c r="D1" s="1" t="s">
        <v>12</v>
      </c>
      <c r="E1" s="4" t="s">
        <v>13</v>
      </c>
      <c r="F1" s="1" t="s">
        <v>23</v>
      </c>
    </row>
    <row r="2" spans="1:6" ht="45" x14ac:dyDescent="0.25">
      <c r="A2" s="14">
        <v>1</v>
      </c>
      <c r="B2" s="6"/>
      <c r="C2" s="9"/>
      <c r="D2" s="8" t="s">
        <v>14</v>
      </c>
      <c r="E2" s="7">
        <v>150000</v>
      </c>
      <c r="F2" s="8" t="s">
        <v>15</v>
      </c>
    </row>
    <row r="3" spans="1:6" x14ac:dyDescent="0.25">
      <c r="A3" s="14">
        <f>ROW(A2)</f>
        <v>2</v>
      </c>
      <c r="B3" s="6"/>
      <c r="C3" s="9"/>
      <c r="D3" s="8" t="s">
        <v>19</v>
      </c>
      <c r="E3" s="7">
        <v>50000</v>
      </c>
      <c r="F3" s="8" t="s">
        <v>20</v>
      </c>
    </row>
    <row r="4" spans="1:6" ht="30" x14ac:dyDescent="0.25">
      <c r="A4" s="17">
        <f t="shared" ref="A4:A67" si="0">ROW(A3)</f>
        <v>3</v>
      </c>
      <c r="B4" s="6"/>
      <c r="C4" s="9"/>
      <c r="D4" s="8" t="s">
        <v>21</v>
      </c>
      <c r="E4" s="7">
        <v>19512</v>
      </c>
      <c r="F4" s="8" t="s">
        <v>22</v>
      </c>
    </row>
    <row r="5" spans="1:6" ht="45" x14ac:dyDescent="0.25">
      <c r="A5" s="17">
        <f t="shared" si="0"/>
        <v>4</v>
      </c>
      <c r="B5" s="6"/>
      <c r="C5" s="9" t="s">
        <v>163</v>
      </c>
      <c r="D5" s="8" t="s">
        <v>24</v>
      </c>
      <c r="E5" s="7">
        <v>19512</v>
      </c>
      <c r="F5" s="8" t="s">
        <v>25</v>
      </c>
    </row>
    <row r="6" spans="1:6" ht="30" x14ac:dyDescent="0.25">
      <c r="A6" s="17">
        <f t="shared" si="0"/>
        <v>5</v>
      </c>
      <c r="B6" s="6"/>
      <c r="C6" s="9" t="s">
        <v>18</v>
      </c>
      <c r="D6" s="8" t="s">
        <v>26</v>
      </c>
      <c r="E6" s="7">
        <v>24390</v>
      </c>
      <c r="F6" s="8" t="s">
        <v>27</v>
      </c>
    </row>
    <row r="7" spans="1:6" ht="45" x14ac:dyDescent="0.25">
      <c r="A7" s="17">
        <f t="shared" si="0"/>
        <v>6</v>
      </c>
      <c r="B7" s="6"/>
      <c r="C7" s="9"/>
      <c r="D7" s="8" t="s">
        <v>28</v>
      </c>
      <c r="E7" s="7">
        <v>36585</v>
      </c>
      <c r="F7" s="8" t="s">
        <v>29</v>
      </c>
    </row>
    <row r="8" spans="1:6" ht="30" x14ac:dyDescent="0.25">
      <c r="A8" s="17">
        <f t="shared" si="0"/>
        <v>7</v>
      </c>
      <c r="B8" s="6"/>
      <c r="C8" s="9" t="s">
        <v>166</v>
      </c>
      <c r="D8" s="8" t="s">
        <v>30</v>
      </c>
      <c r="E8" s="7">
        <v>4878</v>
      </c>
      <c r="F8" s="8" t="s">
        <v>31</v>
      </c>
    </row>
    <row r="9" spans="1:6" ht="30" x14ac:dyDescent="0.25">
      <c r="A9" s="17">
        <f t="shared" si="0"/>
        <v>8</v>
      </c>
      <c r="B9" s="6"/>
      <c r="C9" s="9" t="s">
        <v>167</v>
      </c>
      <c r="D9" s="8" t="s">
        <v>32</v>
      </c>
      <c r="E9" s="7">
        <v>56098</v>
      </c>
      <c r="F9" s="8" t="s">
        <v>33</v>
      </c>
    </row>
    <row r="10" spans="1:6" ht="45" x14ac:dyDescent="0.25">
      <c r="A10" s="17">
        <f t="shared" si="0"/>
        <v>9</v>
      </c>
      <c r="B10" s="6"/>
      <c r="C10" s="9" t="s">
        <v>18</v>
      </c>
      <c r="D10" s="8" t="s">
        <v>34</v>
      </c>
      <c r="E10" s="7">
        <v>165854</v>
      </c>
      <c r="F10" s="8" t="s">
        <v>35</v>
      </c>
    </row>
    <row r="11" spans="1:6" ht="30" x14ac:dyDescent="0.25">
      <c r="A11" s="17">
        <f t="shared" si="0"/>
        <v>10</v>
      </c>
      <c r="B11" s="6"/>
      <c r="C11" s="9" t="s">
        <v>18</v>
      </c>
      <c r="D11" s="8" t="s">
        <v>36</v>
      </c>
      <c r="E11" s="7">
        <v>53659</v>
      </c>
      <c r="F11" s="8" t="s">
        <v>37</v>
      </c>
    </row>
    <row r="12" spans="1:6" ht="30" x14ac:dyDescent="0.25">
      <c r="A12" s="17">
        <f t="shared" si="0"/>
        <v>11</v>
      </c>
      <c r="B12" s="6"/>
      <c r="C12" s="9" t="s">
        <v>165</v>
      </c>
      <c r="D12" s="8" t="s">
        <v>39</v>
      </c>
      <c r="E12" s="7">
        <v>60976</v>
      </c>
      <c r="F12" s="8" t="s">
        <v>38</v>
      </c>
    </row>
    <row r="13" spans="1:6" ht="30" x14ac:dyDescent="0.25">
      <c r="A13" s="17">
        <f t="shared" si="0"/>
        <v>12</v>
      </c>
      <c r="B13" s="6"/>
      <c r="C13" s="9"/>
      <c r="D13" s="8" t="s">
        <v>40</v>
      </c>
      <c r="E13" s="7">
        <v>26829</v>
      </c>
      <c r="F13" s="8" t="s">
        <v>41</v>
      </c>
    </row>
    <row r="14" spans="1:6" ht="30" x14ac:dyDescent="0.25">
      <c r="A14" s="17">
        <f t="shared" si="0"/>
        <v>13</v>
      </c>
      <c r="B14" s="6"/>
      <c r="C14" s="9" t="s">
        <v>18</v>
      </c>
      <c r="D14" s="8" t="s">
        <v>36</v>
      </c>
      <c r="E14" s="7">
        <v>53659</v>
      </c>
      <c r="F14" s="8"/>
    </row>
    <row r="15" spans="1:6" ht="30" x14ac:dyDescent="0.25">
      <c r="A15" s="17">
        <f t="shared" si="0"/>
        <v>14</v>
      </c>
      <c r="B15" s="6"/>
      <c r="C15" s="9" t="s">
        <v>170</v>
      </c>
      <c r="D15" s="8" t="s">
        <v>43</v>
      </c>
      <c r="E15" s="7">
        <v>53659</v>
      </c>
      <c r="F15" s="8" t="s">
        <v>44</v>
      </c>
    </row>
    <row r="16" spans="1:6" ht="30" x14ac:dyDescent="0.25">
      <c r="A16" s="17">
        <f t="shared" si="0"/>
        <v>15</v>
      </c>
      <c r="B16" s="6"/>
      <c r="C16" s="9" t="s">
        <v>168</v>
      </c>
      <c r="D16" s="8" t="s">
        <v>46</v>
      </c>
      <c r="E16" s="7">
        <v>19512</v>
      </c>
      <c r="F16" s="8" t="s">
        <v>45</v>
      </c>
    </row>
    <row r="17" spans="1:6" ht="30" x14ac:dyDescent="0.25">
      <c r="A17" s="17">
        <f t="shared" si="0"/>
        <v>16</v>
      </c>
      <c r="B17" s="6"/>
      <c r="C17" s="9" t="s">
        <v>173</v>
      </c>
      <c r="D17" s="8" t="s">
        <v>47</v>
      </c>
      <c r="E17" s="7">
        <v>58537</v>
      </c>
      <c r="F17" s="8" t="s">
        <v>48</v>
      </c>
    </row>
    <row r="18" spans="1:6" ht="30" x14ac:dyDescent="0.25">
      <c r="A18" s="17">
        <f t="shared" si="0"/>
        <v>17</v>
      </c>
      <c r="B18" s="6"/>
      <c r="C18" s="9" t="s">
        <v>169</v>
      </c>
      <c r="D18" s="8" t="s">
        <v>49</v>
      </c>
      <c r="E18" s="7">
        <v>31707</v>
      </c>
      <c r="F18" s="8" t="s">
        <v>50</v>
      </c>
    </row>
    <row r="19" spans="1:6" x14ac:dyDescent="0.25">
      <c r="A19" s="17">
        <f t="shared" si="0"/>
        <v>18</v>
      </c>
      <c r="B19" s="6"/>
      <c r="C19" s="9" t="s">
        <v>18</v>
      </c>
      <c r="D19" s="8" t="s">
        <v>51</v>
      </c>
      <c r="E19" s="7">
        <v>312195</v>
      </c>
      <c r="F19" s="8" t="s">
        <v>52</v>
      </c>
    </row>
    <row r="20" spans="1:6" ht="30" x14ac:dyDescent="0.25">
      <c r="A20" s="17">
        <f t="shared" si="0"/>
        <v>19</v>
      </c>
      <c r="B20" s="6"/>
      <c r="C20" s="9" t="s">
        <v>164</v>
      </c>
      <c r="D20" s="8" t="s">
        <v>53</v>
      </c>
      <c r="E20" s="7">
        <v>121951</v>
      </c>
      <c r="F20" s="8" t="s">
        <v>54</v>
      </c>
    </row>
    <row r="21" spans="1:6" ht="30" x14ac:dyDescent="0.25">
      <c r="A21" s="17">
        <f t="shared" si="0"/>
        <v>20</v>
      </c>
      <c r="B21" s="6"/>
      <c r="C21" s="9" t="s">
        <v>18</v>
      </c>
      <c r="D21" s="8" t="s">
        <v>59</v>
      </c>
      <c r="E21" s="7">
        <v>134146</v>
      </c>
      <c r="F21" s="8" t="s">
        <v>60</v>
      </c>
    </row>
    <row r="22" spans="1:6" x14ac:dyDescent="0.25">
      <c r="A22" s="17">
        <f t="shared" si="0"/>
        <v>21</v>
      </c>
      <c r="B22" s="6"/>
      <c r="C22" s="9" t="s">
        <v>165</v>
      </c>
      <c r="D22" s="8" t="s">
        <v>39</v>
      </c>
      <c r="E22" s="7">
        <v>50000</v>
      </c>
      <c r="F22" s="8" t="s">
        <v>61</v>
      </c>
    </row>
    <row r="23" spans="1:6" x14ac:dyDescent="0.25">
      <c r="A23" s="17">
        <f t="shared" si="0"/>
        <v>22</v>
      </c>
      <c r="B23" s="6"/>
      <c r="C23" s="9" t="s">
        <v>18</v>
      </c>
      <c r="D23" s="8" t="s">
        <v>51</v>
      </c>
      <c r="E23" s="7">
        <v>50000</v>
      </c>
      <c r="F23" s="8" t="s">
        <v>62</v>
      </c>
    </row>
    <row r="24" spans="1:6" ht="30" x14ac:dyDescent="0.25">
      <c r="A24" s="17">
        <f t="shared" si="0"/>
        <v>23</v>
      </c>
      <c r="B24" s="6"/>
      <c r="C24" s="9" t="s">
        <v>174</v>
      </c>
      <c r="D24" s="8" t="s">
        <v>63</v>
      </c>
      <c r="E24" s="7">
        <v>50000</v>
      </c>
      <c r="F24" s="8" t="s">
        <v>64</v>
      </c>
    </row>
    <row r="25" spans="1:6" ht="30" x14ac:dyDescent="0.25">
      <c r="A25" s="17">
        <f t="shared" si="0"/>
        <v>24</v>
      </c>
      <c r="B25" s="6"/>
      <c r="C25" s="9" t="s">
        <v>166</v>
      </c>
      <c r="D25" s="8" t="s">
        <v>65</v>
      </c>
      <c r="E25" s="7">
        <v>50000</v>
      </c>
      <c r="F25" s="6" t="s">
        <v>66</v>
      </c>
    </row>
    <row r="26" spans="1:6" ht="30" x14ac:dyDescent="0.25">
      <c r="A26" s="17">
        <f t="shared" si="0"/>
        <v>25</v>
      </c>
      <c r="B26" s="6"/>
      <c r="C26" s="9" t="s">
        <v>171</v>
      </c>
      <c r="D26" s="8" t="s">
        <v>67</v>
      </c>
      <c r="E26" s="7">
        <v>50000</v>
      </c>
      <c r="F26" s="6" t="s">
        <v>68</v>
      </c>
    </row>
    <row r="27" spans="1:6" ht="30" x14ac:dyDescent="0.25">
      <c r="A27" s="17">
        <f t="shared" si="0"/>
        <v>26</v>
      </c>
      <c r="B27" s="6"/>
      <c r="C27" s="9" t="s">
        <v>164</v>
      </c>
      <c r="D27" s="8" t="s">
        <v>53</v>
      </c>
      <c r="E27" s="7">
        <v>50000</v>
      </c>
      <c r="F27" s="6" t="s">
        <v>69</v>
      </c>
    </row>
    <row r="28" spans="1:6" x14ac:dyDescent="0.25">
      <c r="A28" s="17">
        <f t="shared" si="0"/>
        <v>27</v>
      </c>
      <c r="B28" s="6"/>
      <c r="C28" s="9"/>
      <c r="D28" s="8" t="s">
        <v>71</v>
      </c>
      <c r="E28" s="7">
        <v>100000</v>
      </c>
      <c r="F28" s="6" t="s">
        <v>72</v>
      </c>
    </row>
    <row r="29" spans="1:6" ht="30" x14ac:dyDescent="0.25">
      <c r="A29" s="17">
        <f t="shared" si="0"/>
        <v>28</v>
      </c>
      <c r="B29" s="6"/>
      <c r="C29" s="9" t="s">
        <v>18</v>
      </c>
      <c r="D29" s="8" t="s">
        <v>73</v>
      </c>
      <c r="E29" s="7">
        <v>15572.75</v>
      </c>
      <c r="F29" s="6" t="s">
        <v>74</v>
      </c>
    </row>
    <row r="30" spans="1:6" x14ac:dyDescent="0.25">
      <c r="A30" s="17">
        <f t="shared" si="0"/>
        <v>29</v>
      </c>
      <c r="B30" s="6"/>
      <c r="C30" s="9"/>
      <c r="D30" s="8" t="s">
        <v>75</v>
      </c>
      <c r="E30" s="7">
        <v>18504.86</v>
      </c>
      <c r="F30" s="6" t="s">
        <v>76</v>
      </c>
    </row>
    <row r="31" spans="1:6" x14ac:dyDescent="0.25">
      <c r="A31" s="17">
        <f t="shared" si="0"/>
        <v>30</v>
      </c>
      <c r="B31" s="6"/>
      <c r="C31" s="9"/>
      <c r="D31" s="8" t="s">
        <v>75</v>
      </c>
      <c r="E31" s="7">
        <v>13002.95</v>
      </c>
      <c r="F31" s="6" t="s">
        <v>77</v>
      </c>
    </row>
    <row r="32" spans="1:6" x14ac:dyDescent="0.25">
      <c r="A32" s="17">
        <f t="shared" si="0"/>
        <v>31</v>
      </c>
      <c r="B32" s="6"/>
      <c r="C32" s="9"/>
      <c r="D32" s="8" t="s">
        <v>78</v>
      </c>
      <c r="E32" s="7">
        <v>300000</v>
      </c>
      <c r="F32" s="6" t="s">
        <v>79</v>
      </c>
    </row>
    <row r="33" spans="1:6" ht="30" x14ac:dyDescent="0.25">
      <c r="A33" s="17">
        <f t="shared" si="0"/>
        <v>32</v>
      </c>
      <c r="B33" s="6"/>
      <c r="C33" s="9" t="s">
        <v>18</v>
      </c>
      <c r="D33" s="8" t="s">
        <v>34</v>
      </c>
      <c r="E33" s="7">
        <v>200000</v>
      </c>
      <c r="F33" s="6" t="s">
        <v>80</v>
      </c>
    </row>
    <row r="34" spans="1:6" ht="30" x14ac:dyDescent="0.25">
      <c r="A34" s="17">
        <f t="shared" si="0"/>
        <v>33</v>
      </c>
      <c r="B34" s="6"/>
      <c r="C34" s="9" t="s">
        <v>18</v>
      </c>
      <c r="D34" s="8" t="s">
        <v>81</v>
      </c>
      <c r="E34" s="7">
        <v>23611.5</v>
      </c>
      <c r="F34" s="6" t="s">
        <v>82</v>
      </c>
    </row>
    <row r="35" spans="1:6" ht="30" x14ac:dyDescent="0.25">
      <c r="A35" s="17">
        <f t="shared" si="0"/>
        <v>34</v>
      </c>
      <c r="B35" s="6"/>
      <c r="C35" s="9" t="s">
        <v>18</v>
      </c>
      <c r="D35" s="8" t="s">
        <v>81</v>
      </c>
      <c r="E35" s="7">
        <v>170000</v>
      </c>
      <c r="F35" s="6" t="s">
        <v>83</v>
      </c>
    </row>
    <row r="36" spans="1:6" x14ac:dyDescent="0.25">
      <c r="A36" s="17">
        <f t="shared" si="0"/>
        <v>35</v>
      </c>
      <c r="B36" s="6"/>
      <c r="C36" s="9"/>
      <c r="D36" s="8" t="s">
        <v>78</v>
      </c>
      <c r="E36" s="7">
        <v>150000</v>
      </c>
      <c r="F36" s="6" t="s">
        <v>84</v>
      </c>
    </row>
    <row r="37" spans="1:6" x14ac:dyDescent="0.25">
      <c r="A37" s="17">
        <f t="shared" si="0"/>
        <v>36</v>
      </c>
      <c r="B37" s="6"/>
      <c r="C37" s="9"/>
      <c r="D37" s="8" t="s">
        <v>71</v>
      </c>
      <c r="E37" s="7">
        <v>500000</v>
      </c>
      <c r="F37" s="6" t="s">
        <v>85</v>
      </c>
    </row>
    <row r="38" spans="1:6" x14ac:dyDescent="0.25">
      <c r="A38" s="17">
        <f t="shared" si="0"/>
        <v>37</v>
      </c>
      <c r="B38" s="6"/>
      <c r="C38" s="9" t="s">
        <v>18</v>
      </c>
      <c r="D38" s="16" t="s">
        <v>71</v>
      </c>
      <c r="E38" s="7">
        <v>46957.16</v>
      </c>
      <c r="F38" s="13" t="s">
        <v>86</v>
      </c>
    </row>
    <row r="39" spans="1:6" ht="30" x14ac:dyDescent="0.25">
      <c r="A39" s="17">
        <f t="shared" si="0"/>
        <v>38</v>
      </c>
      <c r="B39" s="6"/>
      <c r="C39" s="9" t="s">
        <v>18</v>
      </c>
      <c r="D39" s="16" t="s">
        <v>59</v>
      </c>
      <c r="E39" s="7">
        <v>337645.19</v>
      </c>
      <c r="F39" s="13" t="s">
        <v>87</v>
      </c>
    </row>
    <row r="40" spans="1:6" ht="45" x14ac:dyDescent="0.25">
      <c r="A40" s="17">
        <f t="shared" si="0"/>
        <v>39</v>
      </c>
      <c r="B40" s="6"/>
      <c r="C40" s="9" t="s">
        <v>18</v>
      </c>
      <c r="D40" s="16" t="s">
        <v>88</v>
      </c>
      <c r="E40" s="7">
        <v>18000</v>
      </c>
      <c r="F40" s="16" t="s">
        <v>89</v>
      </c>
    </row>
    <row r="41" spans="1:6" ht="30" x14ac:dyDescent="0.25">
      <c r="A41" s="17">
        <f t="shared" si="0"/>
        <v>40</v>
      </c>
      <c r="B41" s="6"/>
      <c r="C41" s="9" t="s">
        <v>164</v>
      </c>
      <c r="D41" s="16" t="s">
        <v>90</v>
      </c>
      <c r="E41" s="7">
        <v>200000</v>
      </c>
      <c r="F41" s="13" t="s">
        <v>91</v>
      </c>
    </row>
    <row r="42" spans="1:6" x14ac:dyDescent="0.25">
      <c r="A42" s="17">
        <f t="shared" si="0"/>
        <v>41</v>
      </c>
      <c r="B42" s="6"/>
      <c r="C42" s="9" t="s">
        <v>18</v>
      </c>
      <c r="D42" s="16" t="s">
        <v>92</v>
      </c>
      <c r="E42" s="7">
        <v>200000</v>
      </c>
      <c r="F42" s="13" t="s">
        <v>93</v>
      </c>
    </row>
    <row r="43" spans="1:6" ht="30" x14ac:dyDescent="0.25">
      <c r="A43" s="17">
        <f t="shared" si="0"/>
        <v>42</v>
      </c>
      <c r="B43" s="6"/>
      <c r="C43" s="9" t="s">
        <v>18</v>
      </c>
      <c r="D43" s="16" t="s">
        <v>59</v>
      </c>
      <c r="E43" s="7">
        <v>200000</v>
      </c>
      <c r="F43" s="13" t="s">
        <v>94</v>
      </c>
    </row>
    <row r="44" spans="1:6" ht="30" x14ac:dyDescent="0.25">
      <c r="A44" s="17">
        <f t="shared" si="0"/>
        <v>43</v>
      </c>
      <c r="B44" s="6"/>
      <c r="C44" s="9" t="s">
        <v>18</v>
      </c>
      <c r="D44" s="16" t="s">
        <v>59</v>
      </c>
      <c r="E44" s="7">
        <v>200000</v>
      </c>
      <c r="F44" s="13" t="s">
        <v>95</v>
      </c>
    </row>
    <row r="45" spans="1:6" ht="30" x14ac:dyDescent="0.25">
      <c r="A45" s="17">
        <f t="shared" si="0"/>
        <v>44</v>
      </c>
      <c r="B45" s="6"/>
      <c r="C45" s="9" t="s">
        <v>18</v>
      </c>
      <c r="D45" s="16" t="s">
        <v>59</v>
      </c>
      <c r="E45" s="7">
        <v>200000</v>
      </c>
      <c r="F45" s="13" t="s">
        <v>96</v>
      </c>
    </row>
    <row r="46" spans="1:6" ht="30" x14ac:dyDescent="0.25">
      <c r="A46" s="17">
        <f t="shared" si="0"/>
        <v>45</v>
      </c>
      <c r="B46" s="6"/>
      <c r="C46" s="9" t="s">
        <v>18</v>
      </c>
      <c r="D46" s="16" t="s">
        <v>59</v>
      </c>
      <c r="E46" s="7">
        <v>200000</v>
      </c>
      <c r="F46" s="13" t="s">
        <v>97</v>
      </c>
    </row>
    <row r="47" spans="1:6" ht="30" x14ac:dyDescent="0.25">
      <c r="A47" s="17">
        <f t="shared" si="0"/>
        <v>46</v>
      </c>
      <c r="B47" s="6"/>
      <c r="C47" s="9" t="s">
        <v>18</v>
      </c>
      <c r="D47" s="16" t="s">
        <v>59</v>
      </c>
      <c r="E47" s="7">
        <v>200000</v>
      </c>
      <c r="F47" s="13" t="s">
        <v>98</v>
      </c>
    </row>
    <row r="48" spans="1:6" ht="30" x14ac:dyDescent="0.25">
      <c r="A48" s="17">
        <f t="shared" si="0"/>
        <v>47</v>
      </c>
      <c r="B48" s="6"/>
      <c r="C48" s="9" t="s">
        <v>18</v>
      </c>
      <c r="D48" s="16" t="s">
        <v>59</v>
      </c>
      <c r="E48" s="7">
        <v>200000</v>
      </c>
      <c r="F48" s="13" t="s">
        <v>99</v>
      </c>
    </row>
    <row r="49" spans="1:6" ht="30" x14ac:dyDescent="0.25">
      <c r="A49" s="17">
        <f t="shared" si="0"/>
        <v>48</v>
      </c>
      <c r="B49" s="6"/>
      <c r="C49" s="9" t="s">
        <v>18</v>
      </c>
      <c r="D49" s="16" t="s">
        <v>59</v>
      </c>
      <c r="E49" s="7">
        <v>200000</v>
      </c>
      <c r="F49" s="13" t="s">
        <v>100</v>
      </c>
    </row>
    <row r="50" spans="1:6" ht="30" x14ac:dyDescent="0.25">
      <c r="A50" s="17">
        <f t="shared" si="0"/>
        <v>49</v>
      </c>
      <c r="B50" s="6"/>
      <c r="C50" s="9" t="s">
        <v>172</v>
      </c>
      <c r="D50" s="16" t="s">
        <v>101</v>
      </c>
      <c r="E50" s="7">
        <v>200000</v>
      </c>
      <c r="F50" s="13" t="s">
        <v>102</v>
      </c>
    </row>
    <row r="51" spans="1:6" ht="30" x14ac:dyDescent="0.25">
      <c r="A51" s="17">
        <f t="shared" si="0"/>
        <v>50</v>
      </c>
      <c r="B51" s="6"/>
      <c r="C51" s="9" t="s">
        <v>18</v>
      </c>
      <c r="D51" s="16" t="s">
        <v>59</v>
      </c>
      <c r="E51" s="7">
        <v>199250</v>
      </c>
      <c r="F51" s="13" t="s">
        <v>103</v>
      </c>
    </row>
    <row r="52" spans="1:6" ht="30" x14ac:dyDescent="0.25">
      <c r="A52" s="17">
        <f t="shared" si="0"/>
        <v>51</v>
      </c>
      <c r="B52" s="6"/>
      <c r="C52" s="9" t="s">
        <v>18</v>
      </c>
      <c r="D52" s="16" t="s">
        <v>59</v>
      </c>
      <c r="E52" s="7">
        <v>195700</v>
      </c>
      <c r="F52" s="13" t="s">
        <v>104</v>
      </c>
    </row>
    <row r="53" spans="1:6" ht="30" x14ac:dyDescent="0.25">
      <c r="A53" s="17">
        <f t="shared" si="0"/>
        <v>52</v>
      </c>
      <c r="B53" s="6"/>
      <c r="C53" s="9" t="s">
        <v>18</v>
      </c>
      <c r="D53" s="16" t="s">
        <v>59</v>
      </c>
      <c r="E53" s="7">
        <v>200000</v>
      </c>
      <c r="F53" s="13" t="s">
        <v>105</v>
      </c>
    </row>
    <row r="54" spans="1:6" ht="30" x14ac:dyDescent="0.25">
      <c r="A54" s="17">
        <f t="shared" si="0"/>
        <v>53</v>
      </c>
      <c r="B54" s="6"/>
      <c r="C54" s="9" t="s">
        <v>18</v>
      </c>
      <c r="D54" s="16" t="s">
        <v>59</v>
      </c>
      <c r="E54" s="7">
        <v>200000</v>
      </c>
      <c r="F54" s="13" t="s">
        <v>106</v>
      </c>
    </row>
    <row r="55" spans="1:6" ht="30" x14ac:dyDescent="0.25">
      <c r="A55" s="17">
        <f t="shared" si="0"/>
        <v>54</v>
      </c>
      <c r="B55" s="6"/>
      <c r="C55" s="9" t="s">
        <v>18</v>
      </c>
      <c r="D55" s="16" t="s">
        <v>59</v>
      </c>
      <c r="E55" s="7">
        <v>199999</v>
      </c>
      <c r="F55" s="13" t="s">
        <v>107</v>
      </c>
    </row>
    <row r="56" spans="1:6" ht="30" x14ac:dyDescent="0.25">
      <c r="A56" s="17">
        <f t="shared" si="0"/>
        <v>55</v>
      </c>
      <c r="B56" s="6"/>
      <c r="C56" s="9" t="s">
        <v>18</v>
      </c>
      <c r="D56" s="16" t="s">
        <v>59</v>
      </c>
      <c r="E56" s="7">
        <v>200000</v>
      </c>
      <c r="F56" s="13" t="s">
        <v>108</v>
      </c>
    </row>
    <row r="57" spans="1:6" ht="30" x14ac:dyDescent="0.25">
      <c r="A57" s="17">
        <f t="shared" si="0"/>
        <v>56</v>
      </c>
      <c r="B57" s="6"/>
      <c r="C57" s="9" t="s">
        <v>18</v>
      </c>
      <c r="D57" s="16" t="s">
        <v>59</v>
      </c>
      <c r="E57" s="7">
        <v>200000</v>
      </c>
      <c r="F57" s="13" t="s">
        <v>109</v>
      </c>
    </row>
    <row r="58" spans="1:6" ht="30" x14ac:dyDescent="0.25">
      <c r="A58" s="17">
        <f t="shared" si="0"/>
        <v>57</v>
      </c>
      <c r="B58" s="6"/>
      <c r="C58" s="9" t="s">
        <v>18</v>
      </c>
      <c r="D58" s="16" t="s">
        <v>59</v>
      </c>
      <c r="E58" s="7">
        <v>200000</v>
      </c>
      <c r="F58" s="13" t="s">
        <v>110</v>
      </c>
    </row>
    <row r="59" spans="1:6" ht="30" x14ac:dyDescent="0.25">
      <c r="A59" s="17">
        <f t="shared" si="0"/>
        <v>58</v>
      </c>
      <c r="B59" s="6"/>
      <c r="C59" s="9" t="s">
        <v>18</v>
      </c>
      <c r="D59" s="16" t="s">
        <v>59</v>
      </c>
      <c r="E59" s="7">
        <v>198000</v>
      </c>
      <c r="F59" s="13" t="s">
        <v>111</v>
      </c>
    </row>
    <row r="60" spans="1:6" ht="30" x14ac:dyDescent="0.25">
      <c r="A60" s="17">
        <f t="shared" si="0"/>
        <v>59</v>
      </c>
      <c r="B60" s="6"/>
      <c r="C60" s="9" t="s">
        <v>18</v>
      </c>
      <c r="D60" s="16" t="s">
        <v>59</v>
      </c>
      <c r="E60" s="7">
        <v>75000</v>
      </c>
      <c r="F60" s="13" t="s">
        <v>112</v>
      </c>
    </row>
    <row r="61" spans="1:6" ht="30" x14ac:dyDescent="0.25">
      <c r="A61" s="17">
        <f t="shared" si="0"/>
        <v>60</v>
      </c>
      <c r="B61" s="6"/>
      <c r="C61" s="9" t="s">
        <v>18</v>
      </c>
      <c r="D61" s="16" t="s">
        <v>59</v>
      </c>
      <c r="E61" s="7">
        <v>75000</v>
      </c>
      <c r="F61" s="13" t="s">
        <v>113</v>
      </c>
    </row>
    <row r="62" spans="1:6" ht="30" x14ac:dyDescent="0.25">
      <c r="A62" s="17">
        <f t="shared" si="0"/>
        <v>61</v>
      </c>
      <c r="B62" s="6"/>
      <c r="C62" s="9" t="s">
        <v>18</v>
      </c>
      <c r="D62" s="16" t="s">
        <v>59</v>
      </c>
      <c r="E62" s="7">
        <v>200000</v>
      </c>
      <c r="F62" s="13" t="s">
        <v>114</v>
      </c>
    </row>
    <row r="63" spans="1:6" ht="30" x14ac:dyDescent="0.25">
      <c r="A63" s="17">
        <f t="shared" si="0"/>
        <v>62</v>
      </c>
      <c r="B63" s="6"/>
      <c r="C63" s="9" t="s">
        <v>18</v>
      </c>
      <c r="D63" s="16" t="s">
        <v>59</v>
      </c>
      <c r="E63" s="7">
        <v>200000</v>
      </c>
      <c r="F63" s="13" t="s">
        <v>115</v>
      </c>
    </row>
    <row r="64" spans="1:6" ht="30" x14ac:dyDescent="0.25">
      <c r="A64" s="17">
        <f t="shared" si="0"/>
        <v>63</v>
      </c>
      <c r="B64" s="6"/>
      <c r="C64" s="9" t="s">
        <v>18</v>
      </c>
      <c r="D64" s="16" t="s">
        <v>59</v>
      </c>
      <c r="E64" s="7">
        <v>200000</v>
      </c>
      <c r="F64" s="13" t="s">
        <v>116</v>
      </c>
    </row>
    <row r="65" spans="1:6" ht="30" x14ac:dyDescent="0.25">
      <c r="A65" s="17">
        <f t="shared" si="0"/>
        <v>64</v>
      </c>
      <c r="B65" s="6"/>
      <c r="C65" s="9" t="s">
        <v>18</v>
      </c>
      <c r="D65" s="16" t="s">
        <v>59</v>
      </c>
      <c r="E65" s="7">
        <v>150000</v>
      </c>
      <c r="F65" s="13" t="s">
        <v>117</v>
      </c>
    </row>
    <row r="66" spans="1:6" ht="30" x14ac:dyDescent="0.25">
      <c r="A66" s="17">
        <f t="shared" si="0"/>
        <v>65</v>
      </c>
      <c r="B66" s="6"/>
      <c r="C66" s="9" t="s">
        <v>18</v>
      </c>
      <c r="D66" s="16" t="s">
        <v>59</v>
      </c>
      <c r="E66" s="7">
        <v>196354.48</v>
      </c>
      <c r="F66" s="13" t="s">
        <v>118</v>
      </c>
    </row>
    <row r="67" spans="1:6" ht="30" x14ac:dyDescent="0.25">
      <c r="A67" s="17">
        <f t="shared" si="0"/>
        <v>66</v>
      </c>
      <c r="B67" s="6"/>
      <c r="C67" s="9" t="s">
        <v>18</v>
      </c>
      <c r="D67" s="16" t="s">
        <v>59</v>
      </c>
      <c r="E67" s="7">
        <v>200000</v>
      </c>
      <c r="F67" s="13" t="s">
        <v>119</v>
      </c>
    </row>
    <row r="68" spans="1:6" ht="30" x14ac:dyDescent="0.25">
      <c r="A68" s="17">
        <f t="shared" ref="A68:A100" si="1">ROW(A67)</f>
        <v>67</v>
      </c>
      <c r="B68" s="6"/>
      <c r="C68" s="9" t="s">
        <v>18</v>
      </c>
      <c r="D68" s="16" t="s">
        <v>59</v>
      </c>
      <c r="E68" s="7">
        <v>200000</v>
      </c>
      <c r="F68" s="13" t="s">
        <v>120</v>
      </c>
    </row>
    <row r="69" spans="1:6" ht="30" x14ac:dyDescent="0.25">
      <c r="A69" s="17">
        <f t="shared" si="1"/>
        <v>68</v>
      </c>
      <c r="B69" s="6"/>
      <c r="C69" s="9" t="s">
        <v>18</v>
      </c>
      <c r="D69" s="16" t="s">
        <v>59</v>
      </c>
      <c r="E69" s="7">
        <v>200000</v>
      </c>
      <c r="F69" s="13" t="s">
        <v>121</v>
      </c>
    </row>
    <row r="70" spans="1:6" ht="30" x14ac:dyDescent="0.25">
      <c r="A70" s="17">
        <f t="shared" si="1"/>
        <v>69</v>
      </c>
      <c r="B70" s="6"/>
      <c r="C70" s="9" t="s">
        <v>18</v>
      </c>
      <c r="D70" s="16" t="s">
        <v>59</v>
      </c>
      <c r="E70" s="7">
        <v>200000</v>
      </c>
      <c r="F70" s="13" t="s">
        <v>122</v>
      </c>
    </row>
    <row r="71" spans="1:6" ht="30" x14ac:dyDescent="0.25">
      <c r="A71" s="17">
        <f t="shared" si="1"/>
        <v>70</v>
      </c>
      <c r="B71" s="6"/>
      <c r="C71" s="9" t="s">
        <v>18</v>
      </c>
      <c r="D71" s="16" t="s">
        <v>59</v>
      </c>
      <c r="E71" s="7">
        <v>75000</v>
      </c>
      <c r="F71" s="13" t="s">
        <v>123</v>
      </c>
    </row>
    <row r="72" spans="1:6" ht="30" x14ac:dyDescent="0.25">
      <c r="A72" s="17">
        <f t="shared" si="1"/>
        <v>71</v>
      </c>
      <c r="B72" s="6"/>
      <c r="C72" s="9" t="s">
        <v>18</v>
      </c>
      <c r="D72" s="16" t="s">
        <v>59</v>
      </c>
      <c r="E72" s="7">
        <v>200000</v>
      </c>
      <c r="F72" s="13" t="s">
        <v>124</v>
      </c>
    </row>
    <row r="73" spans="1:6" ht="30" x14ac:dyDescent="0.25">
      <c r="A73" s="17">
        <f t="shared" si="1"/>
        <v>72</v>
      </c>
      <c r="B73" s="6"/>
      <c r="C73" s="9" t="s">
        <v>18</v>
      </c>
      <c r="D73" s="16" t="s">
        <v>59</v>
      </c>
      <c r="E73" s="7">
        <v>75000</v>
      </c>
      <c r="F73" s="13" t="s">
        <v>125</v>
      </c>
    </row>
    <row r="74" spans="1:6" ht="30" x14ac:dyDescent="0.25">
      <c r="A74" s="17">
        <f t="shared" si="1"/>
        <v>73</v>
      </c>
      <c r="B74" s="6"/>
      <c r="C74" s="9" t="s">
        <v>18</v>
      </c>
      <c r="D74" s="16" t="s">
        <v>59</v>
      </c>
      <c r="E74" s="7">
        <v>150000</v>
      </c>
      <c r="F74" s="13" t="s">
        <v>126</v>
      </c>
    </row>
    <row r="75" spans="1:6" ht="30" x14ac:dyDescent="0.25">
      <c r="A75" s="17">
        <f t="shared" si="1"/>
        <v>74</v>
      </c>
      <c r="B75" s="6"/>
      <c r="C75" s="9"/>
      <c r="D75" s="8" t="s">
        <v>135</v>
      </c>
      <c r="E75" s="7">
        <v>50000</v>
      </c>
      <c r="F75" s="6" t="s">
        <v>136</v>
      </c>
    </row>
    <row r="76" spans="1:6" x14ac:dyDescent="0.25">
      <c r="A76" s="17">
        <f t="shared" si="1"/>
        <v>75</v>
      </c>
      <c r="B76" s="6"/>
      <c r="C76" s="9"/>
      <c r="D76" s="6" t="s">
        <v>137</v>
      </c>
      <c r="E76" s="7">
        <v>30000</v>
      </c>
      <c r="F76" s="6" t="s">
        <v>138</v>
      </c>
    </row>
    <row r="77" spans="1:6" ht="30" x14ac:dyDescent="0.25">
      <c r="A77" s="17">
        <f t="shared" si="1"/>
        <v>76</v>
      </c>
      <c r="B77" s="6"/>
      <c r="C77" s="9"/>
      <c r="D77" s="8" t="s">
        <v>135</v>
      </c>
      <c r="E77" s="7">
        <v>50000</v>
      </c>
      <c r="F77" s="6" t="s">
        <v>139</v>
      </c>
    </row>
    <row r="78" spans="1:6" ht="30" x14ac:dyDescent="0.25">
      <c r="A78" s="17">
        <f t="shared" si="1"/>
        <v>77</v>
      </c>
      <c r="B78" s="6"/>
      <c r="C78" s="9"/>
      <c r="D78" s="8" t="s">
        <v>135</v>
      </c>
      <c r="E78" s="7">
        <v>50000</v>
      </c>
      <c r="F78" s="6" t="s">
        <v>140</v>
      </c>
    </row>
    <row r="79" spans="1:6" ht="30" x14ac:dyDescent="0.25">
      <c r="A79" s="17">
        <f t="shared" si="1"/>
        <v>78</v>
      </c>
      <c r="B79" s="6"/>
      <c r="C79" s="9"/>
      <c r="D79" s="8" t="s">
        <v>135</v>
      </c>
      <c r="E79" s="7">
        <v>50000</v>
      </c>
      <c r="F79" s="6" t="s">
        <v>141</v>
      </c>
    </row>
    <row r="80" spans="1:6" ht="30" x14ac:dyDescent="0.25">
      <c r="A80" s="17">
        <f t="shared" si="1"/>
        <v>79</v>
      </c>
      <c r="B80" s="6"/>
      <c r="C80" s="9"/>
      <c r="D80" s="8" t="s">
        <v>135</v>
      </c>
      <c r="E80" s="7">
        <v>15000</v>
      </c>
      <c r="F80" s="6" t="s">
        <v>142</v>
      </c>
    </row>
    <row r="81" spans="1:6" ht="30" x14ac:dyDescent="0.25">
      <c r="A81" s="17">
        <f t="shared" si="1"/>
        <v>80</v>
      </c>
      <c r="B81" s="6"/>
      <c r="C81" s="9"/>
      <c r="D81" s="8" t="s">
        <v>135</v>
      </c>
      <c r="E81" s="7">
        <v>50000</v>
      </c>
      <c r="F81" s="6" t="s">
        <v>143</v>
      </c>
    </row>
    <row r="82" spans="1:6" ht="30" x14ac:dyDescent="0.25">
      <c r="A82" s="17">
        <f t="shared" si="1"/>
        <v>81</v>
      </c>
      <c r="B82" s="6"/>
      <c r="C82" s="9"/>
      <c r="D82" s="8" t="s">
        <v>135</v>
      </c>
      <c r="E82" s="7">
        <v>50000</v>
      </c>
      <c r="F82" s="6" t="s">
        <v>144</v>
      </c>
    </row>
    <row r="83" spans="1:6" ht="30" x14ac:dyDescent="0.25">
      <c r="A83" s="17">
        <f t="shared" si="1"/>
        <v>82</v>
      </c>
      <c r="B83" s="6"/>
      <c r="C83" s="9"/>
      <c r="D83" s="8" t="s">
        <v>135</v>
      </c>
      <c r="E83" s="7">
        <v>50000</v>
      </c>
      <c r="F83" s="6" t="s">
        <v>145</v>
      </c>
    </row>
    <row r="84" spans="1:6" ht="30" x14ac:dyDescent="0.25">
      <c r="A84" s="17">
        <f t="shared" si="1"/>
        <v>83</v>
      </c>
      <c r="B84" s="6"/>
      <c r="C84" s="9"/>
      <c r="D84" s="8" t="s">
        <v>135</v>
      </c>
      <c r="E84" s="7">
        <v>15000</v>
      </c>
      <c r="F84" s="6" t="s">
        <v>146</v>
      </c>
    </row>
    <row r="85" spans="1:6" ht="30" x14ac:dyDescent="0.25">
      <c r="A85" s="17">
        <f t="shared" si="1"/>
        <v>84</v>
      </c>
      <c r="B85" s="6"/>
      <c r="C85" s="9"/>
      <c r="D85" s="8" t="s">
        <v>135</v>
      </c>
      <c r="E85" s="7">
        <v>50000</v>
      </c>
      <c r="F85" s="6" t="s">
        <v>147</v>
      </c>
    </row>
    <row r="86" spans="1:6" ht="30" x14ac:dyDescent="0.25">
      <c r="A86" s="17">
        <f t="shared" si="1"/>
        <v>85</v>
      </c>
      <c r="B86" s="6"/>
      <c r="C86" s="9"/>
      <c r="D86" s="8" t="s">
        <v>135</v>
      </c>
      <c r="E86" s="7">
        <v>50000</v>
      </c>
      <c r="F86" s="6" t="s">
        <v>148</v>
      </c>
    </row>
    <row r="87" spans="1:6" ht="30" x14ac:dyDescent="0.25">
      <c r="A87" s="17">
        <f t="shared" si="1"/>
        <v>86</v>
      </c>
      <c r="B87" s="6"/>
      <c r="C87" s="9"/>
      <c r="D87" s="8" t="s">
        <v>135</v>
      </c>
      <c r="E87" s="7">
        <v>50000</v>
      </c>
      <c r="F87" s="6" t="s">
        <v>149</v>
      </c>
    </row>
    <row r="88" spans="1:6" ht="30" x14ac:dyDescent="0.25">
      <c r="A88" s="17">
        <f t="shared" si="1"/>
        <v>87</v>
      </c>
      <c r="B88" s="6"/>
      <c r="C88" s="9"/>
      <c r="D88" s="8" t="s">
        <v>135</v>
      </c>
      <c r="E88" s="7">
        <v>50000</v>
      </c>
      <c r="F88" s="6" t="s">
        <v>150</v>
      </c>
    </row>
    <row r="89" spans="1:6" ht="30" x14ac:dyDescent="0.25">
      <c r="A89" s="17">
        <f t="shared" si="1"/>
        <v>88</v>
      </c>
      <c r="B89" s="6"/>
      <c r="C89" s="9"/>
      <c r="D89" s="8" t="s">
        <v>135</v>
      </c>
      <c r="E89" s="7">
        <v>50000</v>
      </c>
      <c r="F89" s="6" t="s">
        <v>151</v>
      </c>
    </row>
    <row r="90" spans="1:6" ht="30" x14ac:dyDescent="0.25">
      <c r="A90" s="17">
        <f t="shared" si="1"/>
        <v>89</v>
      </c>
      <c r="B90" s="6"/>
      <c r="C90" s="9"/>
      <c r="D90" s="8" t="s">
        <v>135</v>
      </c>
      <c r="E90" s="7">
        <v>50000</v>
      </c>
      <c r="F90" s="6" t="s">
        <v>152</v>
      </c>
    </row>
    <row r="91" spans="1:6" ht="30" x14ac:dyDescent="0.25">
      <c r="A91" s="17">
        <f t="shared" si="1"/>
        <v>90</v>
      </c>
      <c r="B91" s="6"/>
      <c r="C91" s="9"/>
      <c r="D91" s="8" t="s">
        <v>135</v>
      </c>
      <c r="E91" s="7">
        <v>50000</v>
      </c>
      <c r="F91" s="6" t="s">
        <v>153</v>
      </c>
    </row>
    <row r="92" spans="1:6" ht="30" x14ac:dyDescent="0.25">
      <c r="A92" s="17">
        <f t="shared" si="1"/>
        <v>91</v>
      </c>
      <c r="B92" s="6"/>
      <c r="C92" s="9"/>
      <c r="D92" s="8" t="s">
        <v>135</v>
      </c>
      <c r="E92" s="7">
        <v>50000</v>
      </c>
      <c r="F92" s="6" t="s">
        <v>154</v>
      </c>
    </row>
    <row r="93" spans="1:6" ht="30" x14ac:dyDescent="0.25">
      <c r="A93" s="17">
        <f t="shared" si="1"/>
        <v>92</v>
      </c>
      <c r="B93" s="6"/>
      <c r="C93" s="9" t="s">
        <v>18</v>
      </c>
      <c r="D93" s="8" t="s">
        <v>155</v>
      </c>
      <c r="E93" s="7">
        <v>1070000</v>
      </c>
      <c r="F93" s="6" t="s">
        <v>156</v>
      </c>
    </row>
    <row r="94" spans="1:6" ht="30" x14ac:dyDescent="0.25">
      <c r="A94" s="17">
        <f t="shared" si="1"/>
        <v>93</v>
      </c>
      <c r="B94" s="6"/>
      <c r="C94" s="9" t="s">
        <v>172</v>
      </c>
      <c r="D94" s="8" t="s">
        <v>157</v>
      </c>
      <c r="E94" s="7">
        <v>50000</v>
      </c>
      <c r="F94" s="8" t="s">
        <v>158</v>
      </c>
    </row>
    <row r="95" spans="1:6" ht="30" x14ac:dyDescent="0.25">
      <c r="A95" s="17">
        <f t="shared" si="1"/>
        <v>94</v>
      </c>
      <c r="B95" s="6"/>
      <c r="C95" s="9" t="s">
        <v>163</v>
      </c>
      <c r="D95" s="6" t="s">
        <v>159</v>
      </c>
      <c r="E95" s="7">
        <v>50000</v>
      </c>
      <c r="F95" s="8" t="s">
        <v>160</v>
      </c>
    </row>
    <row r="96" spans="1:6" ht="30" x14ac:dyDescent="0.25">
      <c r="A96" s="17">
        <f t="shared" si="1"/>
        <v>95</v>
      </c>
      <c r="B96" s="6"/>
      <c r="C96" s="9" t="s">
        <v>18</v>
      </c>
      <c r="D96" s="8" t="s">
        <v>161</v>
      </c>
      <c r="E96" s="7">
        <v>20000</v>
      </c>
      <c r="F96" s="6" t="s">
        <v>133</v>
      </c>
    </row>
    <row r="97" spans="1:7" ht="30" x14ac:dyDescent="0.25">
      <c r="A97" s="17">
        <f t="shared" si="1"/>
        <v>96</v>
      </c>
      <c r="B97" s="6"/>
      <c r="C97" s="9" t="s">
        <v>18</v>
      </c>
      <c r="D97" s="16" t="s">
        <v>155</v>
      </c>
      <c r="E97" s="7">
        <v>50000</v>
      </c>
      <c r="F97" s="13" t="s">
        <v>162</v>
      </c>
    </row>
    <row r="98" spans="1:7" x14ac:dyDescent="0.25">
      <c r="A98" s="17">
        <f t="shared" si="1"/>
        <v>97</v>
      </c>
      <c r="B98" s="6"/>
      <c r="C98" s="9" t="s">
        <v>18</v>
      </c>
      <c r="D98" s="8" t="s">
        <v>128</v>
      </c>
      <c r="E98" s="7">
        <v>3900</v>
      </c>
      <c r="F98" s="6" t="s">
        <v>129</v>
      </c>
      <c r="G98" t="s">
        <v>127</v>
      </c>
    </row>
    <row r="99" spans="1:7" ht="30" x14ac:dyDescent="0.25">
      <c r="A99" s="17">
        <f t="shared" si="1"/>
        <v>98</v>
      </c>
      <c r="B99" s="6"/>
      <c r="C99" s="9"/>
      <c r="D99" s="8" t="s">
        <v>130</v>
      </c>
      <c r="E99" s="7">
        <v>20000</v>
      </c>
      <c r="F99" s="6" t="s">
        <v>131</v>
      </c>
      <c r="G99" t="s">
        <v>127</v>
      </c>
    </row>
    <row r="100" spans="1:7" x14ac:dyDescent="0.25">
      <c r="A100" s="17">
        <f t="shared" si="1"/>
        <v>99</v>
      </c>
      <c r="B100" s="6"/>
      <c r="C100" s="9"/>
      <c r="D100" s="8" t="s">
        <v>71</v>
      </c>
      <c r="E100" s="7">
        <v>65000</v>
      </c>
      <c r="F100" s="6" t="s">
        <v>132</v>
      </c>
      <c r="G100" t="s">
        <v>127</v>
      </c>
    </row>
    <row r="101" spans="1:7" x14ac:dyDescent="0.25">
      <c r="E101" s="18">
        <f>SUM(E2:E100)</f>
        <v>11975156.890000001</v>
      </c>
    </row>
  </sheetData>
  <autoFilter ref="B1:F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APOYOS PERSONA FISICA</vt:lpstr>
      <vt:lpstr>APOYOS PERSONAS MORALES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 ICTI 2</dc:creator>
  <cp:lastModifiedBy>Delegacion ICTI 2</cp:lastModifiedBy>
  <dcterms:created xsi:type="dcterms:W3CDTF">2025-02-11T20:44:55Z</dcterms:created>
  <dcterms:modified xsi:type="dcterms:W3CDTF">2025-05-14T21:17:12Z</dcterms:modified>
</cp:coreProperties>
</file>